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6" i="1"/>
  <c r="G11"/>
  <c r="F17" s="1"/>
  <c r="D17"/>
  <c r="D16"/>
  <c r="E12"/>
</calcChain>
</file>

<file path=xl/comments1.xml><?xml version="1.0" encoding="utf-8"?>
<comments xmlns="http://schemas.openxmlformats.org/spreadsheetml/2006/main">
  <authors>
    <author>cmedeiros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cmedeiros:</t>
        </r>
        <r>
          <rPr>
            <sz val="8"/>
            <color indexed="81"/>
            <rFont val="Tahoma"/>
            <family val="2"/>
          </rPr>
          <t xml:space="preserve">
incluir salário base, subs desemprego, RSI, POT excluir subs alim, abono familiar, subs coop familiar
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cmedeiros:</t>
        </r>
        <r>
          <rPr>
            <sz val="8"/>
            <color indexed="81"/>
            <rFont val="Tahoma"/>
            <family val="2"/>
          </rPr>
          <t xml:space="preserve">
incluir salário base, subs desemprego, RSI, POT excluir subs alim, abono familiar, subs coop familiar
</t>
        </r>
      </text>
    </comment>
  </commentList>
</comments>
</file>

<file path=xl/sharedStrings.xml><?xml version="1.0" encoding="utf-8"?>
<sst xmlns="http://schemas.openxmlformats.org/spreadsheetml/2006/main" count="30" uniqueCount="22">
  <si>
    <t>SIM</t>
  </si>
  <si>
    <t>Dimensão agregado</t>
  </si>
  <si>
    <t>Coef.</t>
  </si>
  <si>
    <t>correcção</t>
  </si>
  <si>
    <t>DECISÃO</t>
  </si>
  <si>
    <t>NÃO</t>
  </si>
  <si>
    <t>Esta informação não dispensa a consulta dos diplomas legais</t>
  </si>
  <si>
    <t>Se já possuir inscrição na IHM pra outro programa habitacional, outros critérios poderão ser considerados</t>
  </si>
  <si>
    <t>Simulador Programa Apoio a desempregados</t>
  </si>
  <si>
    <t>Arrendamento</t>
  </si>
  <si>
    <t>Crédito à habitação</t>
  </si>
  <si>
    <t>Possui contrato de arrendamento ?</t>
  </si>
  <si>
    <t>Possui recibos de renda ?</t>
  </si>
  <si>
    <t>Nº de membros do agregado</t>
  </si>
  <si>
    <t>Algum dos membros do agregado está inscrito no IEM ?</t>
  </si>
  <si>
    <t>Data do contrato de arrendamento</t>
  </si>
  <si>
    <t>Valor da renda mensal</t>
  </si>
  <si>
    <t>Rendimentos ilíquidos mensais de todos os membros</t>
  </si>
  <si>
    <t>Taxa esforço</t>
  </si>
  <si>
    <t>Crédito à habitação para aquisição, construção ou obras ?</t>
  </si>
  <si>
    <t>Data da escritura</t>
  </si>
  <si>
    <t>Valor da prestação mensal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</si>
</sst>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10" fontId="0" fillId="0" borderId="0" xfId="0" applyNumberFormat="1"/>
    <xf numFmtId="10" fontId="0" fillId="2" borderId="0" xfId="0" applyNumberForma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5" fillId="0" borderId="0" xfId="0" applyFont="1"/>
    <xf numFmtId="0" fontId="6" fillId="0" borderId="0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 applyProtection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266700</xdr:rowOff>
    </xdr:from>
    <xdr:to>
      <xdr:col>3</xdr:col>
      <xdr:colOff>2895600</xdr:colOff>
      <xdr:row>1</xdr:row>
      <xdr:rowOff>39211</xdr:rowOff>
    </xdr:to>
    <xdr:pic>
      <xdr:nvPicPr>
        <xdr:cNvPr id="2" name="Imagem 1" descr="logo-IHM-c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266700"/>
          <a:ext cx="2847975" cy="109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21</xdr:row>
      <xdr:rowOff>123825</xdr:rowOff>
    </xdr:from>
    <xdr:to>
      <xdr:col>7</xdr:col>
      <xdr:colOff>581025</xdr:colOff>
      <xdr:row>28</xdr:row>
      <xdr:rowOff>59996</xdr:rowOff>
    </xdr:to>
    <xdr:pic>
      <xdr:nvPicPr>
        <xdr:cNvPr id="4" name="Imagem 3" descr="rodap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3425" y="5257800"/>
          <a:ext cx="9915525" cy="126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33"/>
  <sheetViews>
    <sheetView showGridLines="0" showRowColHeaders="0" tabSelected="1" workbookViewId="0">
      <selection activeCell="E5" sqref="E5"/>
    </sheetView>
  </sheetViews>
  <sheetFormatPr defaultRowHeight="15"/>
  <cols>
    <col min="4" max="4" width="50.5703125" bestFit="1" customWidth="1"/>
    <col min="5" max="5" width="10.42578125" bestFit="1" customWidth="1"/>
    <col min="6" max="6" width="52.140625" bestFit="1" customWidth="1"/>
    <col min="7" max="7" width="10.42578125" bestFit="1" customWidth="1"/>
  </cols>
  <sheetData>
    <row r="1" spans="3:7" ht="104.25" customHeight="1">
      <c r="E1" s="16" t="s">
        <v>8</v>
      </c>
      <c r="F1" s="16"/>
      <c r="G1" s="16"/>
    </row>
    <row r="3" spans="3:7" s="1" customFormat="1">
      <c r="D3" s="1" t="s">
        <v>9</v>
      </c>
      <c r="F3" s="1" t="s">
        <v>10</v>
      </c>
    </row>
    <row r="5" spans="3:7">
      <c r="D5" t="s">
        <v>11</v>
      </c>
      <c r="E5" s="12" t="s">
        <v>5</v>
      </c>
      <c r="F5" t="s">
        <v>19</v>
      </c>
      <c r="G5" s="12" t="s">
        <v>0</v>
      </c>
    </row>
    <row r="6" spans="3:7">
      <c r="D6" t="s">
        <v>12</v>
      </c>
      <c r="E6" s="12" t="s">
        <v>0</v>
      </c>
      <c r="F6" t="s">
        <v>13</v>
      </c>
      <c r="G6" s="12">
        <v>4</v>
      </c>
    </row>
    <row r="7" spans="3:7">
      <c r="D7" t="s">
        <v>13</v>
      </c>
      <c r="E7" s="12">
        <v>3</v>
      </c>
      <c r="F7" t="s">
        <v>14</v>
      </c>
      <c r="G7" s="12" t="s">
        <v>0</v>
      </c>
    </row>
    <row r="8" spans="3:7">
      <c r="D8" t="s">
        <v>14</v>
      </c>
      <c r="E8" s="12" t="s">
        <v>0</v>
      </c>
      <c r="F8" t="s">
        <v>20</v>
      </c>
      <c r="G8" s="13">
        <v>41974</v>
      </c>
    </row>
    <row r="9" spans="3:7">
      <c r="D9" t="s">
        <v>15</v>
      </c>
      <c r="E9" s="13">
        <v>41974</v>
      </c>
      <c r="F9" t="s">
        <v>21</v>
      </c>
      <c r="G9" s="14">
        <v>300</v>
      </c>
    </row>
    <row r="10" spans="3:7">
      <c r="D10" t="s">
        <v>16</v>
      </c>
      <c r="E10" s="14">
        <v>300</v>
      </c>
      <c r="F10" t="s">
        <v>17</v>
      </c>
      <c r="G10" s="14">
        <v>1000</v>
      </c>
    </row>
    <row r="11" spans="3:7">
      <c r="D11" t="s">
        <v>17</v>
      </c>
      <c r="E11" s="14">
        <v>800</v>
      </c>
      <c r="F11" s="4" t="s">
        <v>18</v>
      </c>
      <c r="G11" s="3">
        <f>G9/(VLOOKUP(G6,E27:F32,2)*G10)</f>
        <v>0.33333333333333331</v>
      </c>
    </row>
    <row r="12" spans="3:7">
      <c r="D12" s="4" t="s">
        <v>18</v>
      </c>
      <c r="E12" s="3">
        <f>E10/(VLOOKUP(E7,E27:F32,2)*E11)</f>
        <v>0.39473684210526316</v>
      </c>
    </row>
    <row r="16" spans="3:7">
      <c r="C16" s="18" t="s">
        <v>4</v>
      </c>
      <c r="D16" s="5">
        <f>IF((E9-E24)&gt;0,"contrato não elegível para apoio da IHM",)</f>
        <v>0</v>
      </c>
      <c r="E16" s="17" t="s">
        <v>4</v>
      </c>
      <c r="F16" s="5">
        <f>IF((G8-E24)&gt;0,"contrato não elegível para apoio da IHM",)</f>
        <v>0</v>
      </c>
    </row>
    <row r="17" spans="3:7">
      <c r="C17" s="18"/>
      <c r="D17" s="6" t="str">
        <f>IF(COUNTIF(E5:E11,"SIM")&gt;2,(IF(E12&gt; 0.3,"poderá ser ELEGÍVEL PARA  APOIO","não elegível para apoio da IHM")),"CANDIDATURA NÃO ELEGÍVEL")</f>
        <v>CANDIDATURA NÃO ELEGÍVEL</v>
      </c>
      <c r="E17" s="17"/>
      <c r="F17" s="6" t="str">
        <f>IF(COUNTIF(G5:G11,"SIM")&gt;1,(IF(G11&gt; 0.3,"poderá ser ELEGÍVEL PARA  APOIO","não elegível para apoio da IHM")),"CANDIDATURA NÃO ELEGÍVEL")</f>
        <v>poderá ser ELEGÍVEL PARA  APOIO</v>
      </c>
    </row>
    <row r="19" spans="3:7">
      <c r="C19" s="7" t="s">
        <v>6</v>
      </c>
    </row>
    <row r="20" spans="3:7">
      <c r="C20" s="7" t="s">
        <v>7</v>
      </c>
      <c r="F20" s="2"/>
    </row>
    <row r="23" spans="3:7">
      <c r="D23" s="8"/>
      <c r="E23" s="8"/>
      <c r="F23" s="8"/>
      <c r="G23" s="8"/>
    </row>
    <row r="24" spans="3:7">
      <c r="D24" s="8"/>
      <c r="E24" s="9">
        <v>42005</v>
      </c>
      <c r="F24" s="8"/>
      <c r="G24" s="8"/>
    </row>
    <row r="25" spans="3:7">
      <c r="D25" s="8"/>
      <c r="E25" s="15" t="s">
        <v>1</v>
      </c>
      <c r="F25" s="10" t="s">
        <v>2</v>
      </c>
      <c r="G25" s="8"/>
    </row>
    <row r="26" spans="3:7">
      <c r="D26" s="8"/>
      <c r="E26" s="15"/>
      <c r="F26" s="10" t="s">
        <v>3</v>
      </c>
      <c r="G26" s="8"/>
    </row>
    <row r="27" spans="3:7">
      <c r="D27" s="8"/>
      <c r="E27" s="11">
        <v>1</v>
      </c>
      <c r="F27" s="11">
        <v>1.3</v>
      </c>
      <c r="G27" s="8"/>
    </row>
    <row r="28" spans="3:7">
      <c r="D28" s="8"/>
      <c r="E28" s="11">
        <v>2</v>
      </c>
      <c r="F28" s="11">
        <v>1</v>
      </c>
      <c r="G28" s="8"/>
    </row>
    <row r="29" spans="3:7">
      <c r="D29" s="8"/>
      <c r="E29" s="11">
        <v>3</v>
      </c>
      <c r="F29" s="11">
        <v>0.95</v>
      </c>
      <c r="G29" s="8"/>
    </row>
    <row r="30" spans="3:7">
      <c r="D30" s="8"/>
      <c r="E30" s="11">
        <v>4</v>
      </c>
      <c r="F30" s="11">
        <v>0.9</v>
      </c>
      <c r="G30" s="8"/>
    </row>
    <row r="31" spans="3:7">
      <c r="D31" s="8"/>
      <c r="E31" s="11">
        <v>5</v>
      </c>
      <c r="F31" s="11">
        <v>0.85</v>
      </c>
      <c r="G31" s="8"/>
    </row>
    <row r="32" spans="3:7">
      <c r="D32" s="8"/>
      <c r="E32" s="11">
        <v>6</v>
      </c>
      <c r="F32" s="11">
        <v>0.8</v>
      </c>
      <c r="G32" s="8"/>
    </row>
    <row r="33" spans="4:7">
      <c r="D33" s="8"/>
      <c r="E33" s="8"/>
      <c r="F33" s="8"/>
      <c r="G33" s="8"/>
    </row>
  </sheetData>
  <sheetProtection password="CF6E" sheet="1" objects="1" scenarios="1" selectLockedCells="1"/>
  <mergeCells count="4">
    <mergeCell ref="E25:E26"/>
    <mergeCell ref="E1:G1"/>
    <mergeCell ref="E16:E17"/>
    <mergeCell ref="C16:C17"/>
  </mergeCells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cmedeiros</dc:creator>
  <cp:lastModifiedBy>Roberto Matos</cp:lastModifiedBy>
  <dcterms:created xsi:type="dcterms:W3CDTF">2016-04-06T09:29:13Z</dcterms:created>
  <dcterms:modified xsi:type="dcterms:W3CDTF">2016-04-06T15:56:25Z</dcterms:modified>
</cp:coreProperties>
</file>